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10" windowHeight="11985" activeTab="0"/>
  </bookViews>
  <sheets>
    <sheet name="TUB-BGR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<sst xmlns="http://schemas.openxmlformats.org/spreadsheetml/2006/main" count="43" uniqueCount="35">
  <si>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mm</t>
  </si>
  <si>
    <r>
      <t>N</t>
    </r>
    <r>
      <rPr>
        <sz val="8"/>
        <rFont val="Arial"/>
        <family val="2"/>
      </rPr>
      <t>jahr</t>
    </r>
  </si>
  <si>
    <r>
      <t>N</t>
    </r>
    <r>
      <rPr>
        <sz val="8"/>
        <rFont val="Arial"/>
        <family val="2"/>
      </rPr>
      <t>sommer</t>
    </r>
  </si>
  <si>
    <r>
      <t>nFK</t>
    </r>
    <r>
      <rPr>
        <sz val="8"/>
        <rFont val="Arial"/>
        <family val="2"/>
      </rPr>
      <t>We</t>
    </r>
  </si>
  <si>
    <t>Zwischenergebnis</t>
  </si>
  <si>
    <t>mittlere jährliche Niederschlagshöhe</t>
  </si>
  <si>
    <t>mittlere jährliche Sommer-Niederschlagshöhe</t>
  </si>
  <si>
    <t>mittlere jährliche potenzielle Verdunstungshöhe</t>
  </si>
  <si>
    <t>nutzbare Feldkapazität im Wurzelraum</t>
  </si>
  <si>
    <t>WV</t>
  </si>
  <si>
    <t>Ergebnisse</t>
  </si>
  <si>
    <r>
      <t>Et</t>
    </r>
    <r>
      <rPr>
        <sz val="8"/>
        <rFont val="Arial"/>
        <family val="2"/>
      </rPr>
      <t>p</t>
    </r>
  </si>
  <si>
    <t>pflanzenverfügbare Menge im Sommerhalbjahr</t>
  </si>
  <si>
    <t>SWR</t>
  </si>
  <si>
    <t>Berechnungsformel:</t>
  </si>
  <si>
    <r>
      <t>errechnet aus:   nFK</t>
    </r>
    <r>
      <rPr>
        <sz val="8"/>
        <rFont val="Arial"/>
        <family val="2"/>
      </rPr>
      <t>We</t>
    </r>
    <r>
      <rPr>
        <sz val="10"/>
        <rFont val="Arial"/>
        <family val="2"/>
      </rPr>
      <t xml:space="preserve"> + N</t>
    </r>
    <r>
      <rPr>
        <sz val="8"/>
        <rFont val="Arial"/>
        <family val="2"/>
      </rPr>
      <t>sommer</t>
    </r>
  </si>
  <si>
    <t>*</t>
  </si>
  <si>
    <t>nach dem TUB-BGR-Verfahren *</t>
  </si>
  <si>
    <t xml:space="preserve">Das TUB-BGR-Verfahren ist veröffentlicht in:  </t>
  </si>
  <si>
    <t xml:space="preserve">BLA-GEO (2004): Bund-Länder-Ausschuss Bodenforschung (BLA-GEO), UAG Sickerwasserprognose der </t>
  </si>
  <si>
    <t>des Transportpfades Boden-Grundwasser als Grundlage für die Sickerwasserprognose, Version 1.0 Mai 2004</t>
  </si>
  <si>
    <t xml:space="preserve">Ad-hoc-AG Hydrogeologie und der Ad-hoc-AG Boden, Empfehlungen für die Charakterisierung und Parametrisierung </t>
  </si>
  <si>
    <t>**</t>
  </si>
  <si>
    <t>Grünland grundwasserfern **</t>
  </si>
  <si>
    <t>Szenario:</t>
  </si>
  <si>
    <t>Da Altlasten oftmals bewachsene Brachflächen sind, wurde das Szenario „Grünlandfläche grundwasserfern“ ausgewählt.</t>
  </si>
  <si>
    <t xml:space="preserve">Das TUB-BGR-Verfahren gilt für landwirtschaftlich genutzte Flächen und nicht spezifisch für Altlasten. </t>
  </si>
  <si>
    <r>
      <t xml:space="preserve">Eingabedaten  </t>
    </r>
    <r>
      <rPr>
        <sz val="10"/>
        <rFont val="Arial"/>
        <family val="2"/>
      </rPr>
      <t>(gelb unterlegte Felder)</t>
    </r>
  </si>
  <si>
    <r>
      <t xml:space="preserve">Variante 1:   </t>
    </r>
    <r>
      <rPr>
        <sz val="10"/>
        <color indexed="16"/>
        <rFont val="Arial"/>
        <family val="2"/>
      </rPr>
      <t>WV größer 700 mm</t>
    </r>
  </si>
  <si>
    <r>
      <t xml:space="preserve">Variante 2:  </t>
    </r>
    <r>
      <rPr>
        <sz val="10"/>
        <color indexed="16"/>
        <rFont val="Arial"/>
        <family val="2"/>
      </rPr>
      <t>WV kleiner 700 mm</t>
    </r>
  </si>
  <si>
    <t>Berechnung der Sickerwasserrate (SWR)</t>
  </si>
  <si>
    <t>"Ermittlung von Schadstofffrachten im Grund- und Sickerwasser"</t>
  </si>
  <si>
    <t>Anhang 3</t>
  </si>
  <si>
    <t>EXCEL-Arbeitsblatt zum Handbuch Altlasten, Band 3 Teil 6:</t>
  </si>
  <si>
    <t>Stand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</si>
</sst>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b/>
      <sz val="16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142875</xdr:rowOff>
    </xdr:from>
    <xdr:to>
      <xdr:col>7</xdr:col>
      <xdr:colOff>771525</xdr:colOff>
      <xdr:row>3</xdr:row>
      <xdr:rowOff>38100</xdr:rowOff>
    </xdr:to>
    <xdr:pic>
      <xdr:nvPicPr>
        <xdr:cNvPr id="1" name="Picture 4" descr="HLUG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287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showGridLines="0" showRowColHeaders="0" tabSelected="1" zoomScale="150" zoomScaleNormal="150" zoomScalePageLayoutView="0" workbookViewId="0" topLeftCell="A1">
      <selection activeCell="C15" sqref="C15"/>
    </sheetView>
  </sheetViews>
  <sheetFormatPr defaultColWidth="11.421875" defaultRowHeight="12.75"/>
  <cols>
    <col min="1" max="1" width="2.7109375" style="0" customWidth="1"/>
    <col min="3" max="3" width="10.00390625" style="0" customWidth="1"/>
    <col min="4" max="4" width="9.7109375" style="0" customWidth="1"/>
    <col min="8" max="8" width="15.57421875" style="0" customWidth="1"/>
  </cols>
  <sheetData>
    <row r="2" ht="12.75">
      <c r="B2" t="s">
        <v>33</v>
      </c>
    </row>
    <row r="3" ht="12.75">
      <c r="B3" t="s">
        <v>31</v>
      </c>
    </row>
    <row r="4" ht="4.5" customHeight="1"/>
    <row r="5" ht="12.75">
      <c r="B5" t="s">
        <v>32</v>
      </c>
    </row>
    <row r="6" ht="15.75" customHeight="1">
      <c r="H6" s="17" t="s">
        <v>34</v>
      </c>
    </row>
    <row r="7" spans="2:6" ht="20.25">
      <c r="B7" s="9" t="s">
        <v>30</v>
      </c>
      <c r="C7" s="8"/>
      <c r="D7" s="8"/>
      <c r="E7" s="8"/>
      <c r="F7" s="8"/>
    </row>
    <row r="8" spans="2:6" ht="20.25">
      <c r="B8" s="9" t="s">
        <v>17</v>
      </c>
      <c r="C8" s="8"/>
      <c r="D8" s="8"/>
      <c r="E8" s="8"/>
      <c r="F8" s="8"/>
    </row>
    <row r="9" ht="21.75" customHeight="1"/>
    <row r="10" spans="2:3" ht="15.75">
      <c r="B10" s="2" t="s">
        <v>24</v>
      </c>
      <c r="C10" s="2" t="s">
        <v>23</v>
      </c>
    </row>
    <row r="12" ht="17.25" customHeight="1"/>
    <row r="13" ht="12.75">
      <c r="B13" s="3" t="s">
        <v>27</v>
      </c>
    </row>
    <row r="15" spans="2:5" ht="12.75">
      <c r="B15" t="s">
        <v>1</v>
      </c>
      <c r="C15" s="16">
        <v>800</v>
      </c>
      <c r="D15" t="s">
        <v>0</v>
      </c>
      <c r="E15" t="s">
        <v>5</v>
      </c>
    </row>
    <row r="16" spans="2:5" ht="12.75">
      <c r="B16" t="s">
        <v>2</v>
      </c>
      <c r="C16" s="16">
        <v>400</v>
      </c>
      <c r="D16" t="s">
        <v>0</v>
      </c>
      <c r="E16" t="s">
        <v>6</v>
      </c>
    </row>
    <row r="17" spans="2:5" ht="12.75">
      <c r="B17" t="s">
        <v>11</v>
      </c>
      <c r="C17" s="16">
        <v>600</v>
      </c>
      <c r="D17" t="s">
        <v>0</v>
      </c>
      <c r="E17" t="s">
        <v>7</v>
      </c>
    </row>
    <row r="18" spans="2:5" ht="12.75">
      <c r="B18" t="s">
        <v>3</v>
      </c>
      <c r="C18" s="16">
        <v>200</v>
      </c>
      <c r="D18" t="s">
        <v>0</v>
      </c>
      <c r="E18" t="s">
        <v>8</v>
      </c>
    </row>
    <row r="21" ht="12.75">
      <c r="B21" t="s">
        <v>4</v>
      </c>
    </row>
    <row r="23" spans="2:5" ht="12.75">
      <c r="B23" s="15" t="s">
        <v>9</v>
      </c>
      <c r="C23" s="15">
        <f>C18+C16</f>
        <v>600</v>
      </c>
      <c r="D23" s="15" t="s">
        <v>0</v>
      </c>
      <c r="E23" t="s">
        <v>12</v>
      </c>
    </row>
    <row r="24" ht="12.75">
      <c r="E24" t="s">
        <v>15</v>
      </c>
    </row>
    <row r="25" ht="20.25" customHeight="1"/>
    <row r="26" ht="12.75">
      <c r="B26" s="3" t="s">
        <v>10</v>
      </c>
    </row>
    <row r="27" ht="25.5" customHeight="1"/>
    <row r="28" spans="2:7" ht="12.75">
      <c r="B28" s="12" t="s">
        <v>28</v>
      </c>
      <c r="C28" s="15"/>
      <c r="D28" s="15"/>
      <c r="E28" s="13" t="s">
        <v>13</v>
      </c>
      <c r="F28" s="10">
        <f>C15-(1.2*C17*((LOG(1/C17)*0.66)+2.79))</f>
        <v>111.37747418230742</v>
      </c>
      <c r="G28" s="11" t="s">
        <v>0</v>
      </c>
    </row>
    <row r="29" spans="5:7" ht="12.75">
      <c r="E29" s="13"/>
      <c r="F29" s="10"/>
      <c r="G29" s="11"/>
    </row>
    <row r="30" spans="2:7" ht="12.75">
      <c r="B30" t="s">
        <v>14</v>
      </c>
      <c r="E30" s="12"/>
      <c r="F30" s="12"/>
      <c r="G30" s="12"/>
    </row>
    <row r="31" spans="4:7" ht="47.25" customHeight="1">
      <c r="D31" s="1"/>
      <c r="E31" s="14"/>
      <c r="F31" s="12"/>
      <c r="G31" s="12"/>
    </row>
    <row r="32" spans="2:7" ht="14.25" customHeight="1">
      <c r="B32" s="12" t="s">
        <v>29</v>
      </c>
      <c r="E32" s="13" t="s">
        <v>13</v>
      </c>
      <c r="F32" s="10">
        <f>C15-(C17*((LOG(1/C17)*0.66)+2.79)*((LOG(C18+C16)*1.79)-3.89))</f>
        <v>178.5808705710616</v>
      </c>
      <c r="G32" s="11" t="s">
        <v>0</v>
      </c>
    </row>
    <row r="34" spans="2:5" ht="12.75">
      <c r="B34" t="s">
        <v>14</v>
      </c>
      <c r="E34" s="6"/>
    </row>
    <row r="35" ht="25.5" customHeight="1"/>
    <row r="37" spans="3:6" ht="15">
      <c r="C37" s="4"/>
      <c r="D37" s="4"/>
      <c r="E37" s="4"/>
      <c r="F37" s="5"/>
    </row>
    <row r="38" spans="1:2" ht="12.75">
      <c r="A38" s="7" t="s">
        <v>16</v>
      </c>
      <c r="B38" s="7" t="s">
        <v>18</v>
      </c>
    </row>
    <row r="39" spans="1:2" ht="12.75">
      <c r="A39" s="7"/>
      <c r="B39" s="7" t="s">
        <v>19</v>
      </c>
    </row>
    <row r="40" ht="12.75">
      <c r="B40" s="7" t="s">
        <v>21</v>
      </c>
    </row>
    <row r="41" ht="12.75">
      <c r="B41" s="7" t="s">
        <v>20</v>
      </c>
    </row>
    <row r="42" spans="1:2" ht="12.75">
      <c r="A42" s="7" t="s">
        <v>22</v>
      </c>
      <c r="B42" s="7" t="s">
        <v>26</v>
      </c>
    </row>
    <row r="43" ht="12.75">
      <c r="B43" s="7" t="s">
        <v>25</v>
      </c>
    </row>
  </sheetData>
  <sheetProtection password="D82F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5"/>
  <headerFooter alignWithMargins="0">
    <oddFooter>&amp;L&amp;8&amp;Z&amp;F</oddFooter>
  </headerFooter>
  <drawing r:id="rId4"/>
  <legacyDrawing r:id="rId3"/>
  <oleObjects>
    <oleObject progId="Word.Document.8" shapeId="482808" r:id="rId1"/>
    <oleObject progId="Word.Document.8" shapeId="48280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 Umweltverwaltung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Hessische Umweltverwaltung</dc:creator>
  <cp:keywords/>
  <dc:description/>
  <cp:lastModifiedBy>zeisberg</cp:lastModifiedBy>
  <cp:lastPrinted>2008-11-03T08:51:50Z</cp:lastPrinted>
  <dcterms:created xsi:type="dcterms:W3CDTF">2006-01-12T10:13:14Z</dcterms:created>
  <dcterms:modified xsi:type="dcterms:W3CDTF">2008-11-03T08:54:59Z</dcterms:modified>
  <cp:category/>
  <cp:version/>
  <cp:contentType/>
  <cp:contentStatus/>
</cp:coreProperties>
</file>